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ityofboulder-my.sharepoint.com/personal/brombergs_bouldercolorado_gov/Documents/Desktop/Documents for website/"/>
    </mc:Choice>
  </mc:AlternateContent>
  <xr:revisionPtr revIDLastSave="0" documentId="8_{78C346D6-942E-420C-B9B4-6A888F480C7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st Reconciliation" sheetId="1" r:id="rId1"/>
    <sheet name="Sales Tax Credit" sheetId="5" r:id="rId2"/>
  </sheets>
  <definedNames>
    <definedName name="Boulder_Audit">#REF!</definedName>
    <definedName name="fgghsfdgdfsg">#REF!</definedName>
    <definedName name="_xlnm.Print_Area" localSheetId="0">'Cost Reconciliation'!$A:$D</definedName>
    <definedName name="_xlnm.Print_Area" localSheetId="1">'Sales Tax Credit'!$A:$H</definedName>
    <definedName name="_xlnm.Print_Titles" localSheetId="1">'Sales Tax Credit'!$2:$2</definedName>
    <definedName name="R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D40" i="5" l="1"/>
  <c r="C40" i="5"/>
  <c r="B40" i="5"/>
  <c r="G39" i="5"/>
  <c r="F39" i="5"/>
  <c r="E39" i="5"/>
  <c r="G38" i="5"/>
  <c r="F38" i="5"/>
  <c r="E38" i="5"/>
  <c r="G37" i="5"/>
  <c r="F37" i="5"/>
  <c r="E37" i="5"/>
  <c r="G36" i="5"/>
  <c r="F36" i="5"/>
  <c r="E36" i="5"/>
  <c r="G35" i="5"/>
  <c r="F35" i="5"/>
  <c r="E35" i="5"/>
  <c r="G34" i="5"/>
  <c r="F34" i="5"/>
  <c r="E34" i="5"/>
  <c r="G33" i="5"/>
  <c r="F33" i="5"/>
  <c r="E33" i="5"/>
  <c r="G32" i="5"/>
  <c r="F32" i="5"/>
  <c r="E32" i="5"/>
  <c r="G31" i="5"/>
  <c r="F31" i="5"/>
  <c r="E31" i="5"/>
  <c r="G30" i="5"/>
  <c r="F30" i="5"/>
  <c r="E30" i="5"/>
  <c r="G29" i="5"/>
  <c r="F29" i="5"/>
  <c r="E29" i="5"/>
  <c r="G28" i="5"/>
  <c r="F28" i="5"/>
  <c r="E28" i="5"/>
  <c r="G27" i="5"/>
  <c r="F27" i="5"/>
  <c r="E27" i="5"/>
  <c r="G26" i="5"/>
  <c r="F26" i="5"/>
  <c r="E26" i="5"/>
  <c r="G25" i="5"/>
  <c r="F25" i="5"/>
  <c r="E25" i="5"/>
  <c r="G24" i="5"/>
  <c r="F24" i="5"/>
  <c r="E24" i="5"/>
  <c r="G23" i="5"/>
  <c r="F23" i="5"/>
  <c r="E23" i="5"/>
  <c r="G22" i="5"/>
  <c r="F22" i="5"/>
  <c r="E22" i="5"/>
  <c r="G21" i="5"/>
  <c r="F21" i="5"/>
  <c r="E21" i="5"/>
  <c r="G20" i="5"/>
  <c r="F20" i="5"/>
  <c r="E20" i="5"/>
  <c r="G19" i="5"/>
  <c r="F19" i="5"/>
  <c r="E19" i="5"/>
  <c r="G18" i="5"/>
  <c r="F18" i="5"/>
  <c r="E18" i="5"/>
  <c r="G17" i="5"/>
  <c r="F17" i="5"/>
  <c r="E17" i="5"/>
  <c r="G16" i="5"/>
  <c r="F16" i="5"/>
  <c r="E16" i="5"/>
  <c r="G15" i="5"/>
  <c r="F15" i="5"/>
  <c r="E15" i="5"/>
  <c r="K14" i="5"/>
  <c r="G14" i="5"/>
  <c r="F14" i="5"/>
  <c r="E14" i="5"/>
  <c r="K13" i="5"/>
  <c r="G13" i="5"/>
  <c r="F13" i="5"/>
  <c r="E13" i="5"/>
  <c r="K12" i="5"/>
  <c r="G12" i="5"/>
  <c r="F12" i="5"/>
  <c r="E12" i="5"/>
  <c r="G11" i="5"/>
  <c r="F11" i="5"/>
  <c r="E11" i="5"/>
  <c r="G10" i="5"/>
  <c r="F10" i="5"/>
  <c r="E10" i="5"/>
  <c r="G9" i="5"/>
  <c r="F9" i="5"/>
  <c r="E9" i="5"/>
  <c r="K8" i="5"/>
  <c r="G8" i="5"/>
  <c r="F8" i="5"/>
  <c r="E8" i="5"/>
  <c r="G7" i="5"/>
  <c r="F7" i="5"/>
  <c r="E7" i="5"/>
  <c r="G6" i="5"/>
  <c r="F6" i="5"/>
  <c r="E6" i="5"/>
  <c r="G5" i="5"/>
  <c r="F5" i="5"/>
  <c r="E5" i="5"/>
  <c r="G4" i="5"/>
  <c r="F4" i="5"/>
  <c r="E4" i="5"/>
  <c r="G3" i="5"/>
  <c r="F3" i="5"/>
  <c r="E3" i="5"/>
  <c r="E40" i="5" l="1"/>
  <c r="G40" i="5"/>
  <c r="C21" i="1" l="1"/>
  <c r="C23" i="1" s="1"/>
  <c r="C24" i="1" s="1"/>
  <c r="C30" i="1" l="1"/>
  <c r="C32" i="1"/>
</calcChain>
</file>

<file path=xl/sharedStrings.xml><?xml version="1.0" encoding="utf-8"?>
<sst xmlns="http://schemas.openxmlformats.org/spreadsheetml/2006/main" count="76" uniqueCount="75">
  <si>
    <t>CITY OF BOULDER</t>
  </si>
  <si>
    <t>Original Contract Price</t>
  </si>
  <si>
    <t>Total Change Orders</t>
  </si>
  <si>
    <t>Amount</t>
  </si>
  <si>
    <t>(Signature)</t>
  </si>
  <si>
    <t>(Date)</t>
  </si>
  <si>
    <t>(Phone No.)</t>
  </si>
  <si>
    <t>Calculation of use tax due or to be refunded:</t>
  </si>
  <si>
    <t>Total Completed Contract Price (Add lines 1+2)</t>
  </si>
  <si>
    <t>SUM of all taxes paid on permit(s) and to vendors</t>
  </si>
  <si>
    <t>A</t>
  </si>
  <si>
    <t>B</t>
  </si>
  <si>
    <t>C</t>
  </si>
  <si>
    <t>Total City use tax permit prepayment deposits (3.86%)</t>
  </si>
  <si>
    <t>Vendor</t>
  </si>
  <si>
    <t>Taxable Amount</t>
  </si>
  <si>
    <t>Tax Paid</t>
  </si>
  <si>
    <t>% Tax Paid</t>
  </si>
  <si>
    <t>Comments</t>
  </si>
  <si>
    <t xml:space="preserve">Please submit this form along with: </t>
  </si>
  <si>
    <t xml:space="preserve">CONSTRUCTION USE TAX RECONCILIATION RETURN </t>
  </si>
  <si>
    <t>General Contractor Name</t>
  </si>
  <si>
    <t>Street Address</t>
  </si>
  <si>
    <t>City, State Zip Code</t>
  </si>
  <si>
    <t>Under penalty of perjury, I declare that I have examined this Construction Project Reconciliation Return and it is true and correct to the best of my knowledge and belief.</t>
  </si>
  <si>
    <t>(E-mail Address)</t>
  </si>
  <si>
    <t>FEIN/SSN/TIN</t>
  </si>
  <si>
    <t>If line 5 is greater than line 9, additional use tax is owed</t>
  </si>
  <si>
    <t>If line 5 is less than line 9, a refund is due - skip to Section C</t>
  </si>
  <si>
    <t>Description</t>
  </si>
  <si>
    <t>Corporation</t>
  </si>
  <si>
    <t>Association</t>
  </si>
  <si>
    <t>Joint Venture</t>
  </si>
  <si>
    <t>Limited Liability Company</t>
  </si>
  <si>
    <t>Limited Liability Limited Partner</t>
  </si>
  <si>
    <t>Limited Liability Partnership</t>
  </si>
  <si>
    <t>Limited Partnership</t>
  </si>
  <si>
    <t>Other Non-Profit</t>
  </si>
  <si>
    <t>School</t>
  </si>
  <si>
    <t>S-Corp</t>
  </si>
  <si>
    <t>Unknown Business Type</t>
  </si>
  <si>
    <t>Business Structures:</t>
  </si>
  <si>
    <t>(Printed Name)                          (Title)</t>
  </si>
  <si>
    <t>1) The final AIA progress bill or construction invoice(s) that supports the final price of the completed project</t>
  </si>
  <si>
    <r>
      <t>3) Receipts showing City of Boulder and/or Boulder County sales tax paid on construction materials (</t>
    </r>
    <r>
      <rPr>
        <i/>
        <sz val="8"/>
        <rFont val="Tahoma"/>
        <family val="2"/>
      </rPr>
      <t>optional)</t>
    </r>
  </si>
  <si>
    <r>
      <t>2) The final job cost accounting records &amp; subcontractor affidavits (</t>
    </r>
    <r>
      <rPr>
        <i/>
        <sz val="8"/>
        <rFont val="Tahoma"/>
        <family val="2"/>
      </rPr>
      <t>actual method only</t>
    </r>
    <r>
      <rPr>
        <sz val="8"/>
        <rFont val="Tahoma"/>
        <family val="2"/>
      </rPr>
      <t>)</t>
    </r>
  </si>
  <si>
    <t>State, RTD, City &amp; County</t>
  </si>
  <si>
    <t>State, RTD &amp; City</t>
  </si>
  <si>
    <t>State, RTD &amp; County</t>
  </si>
  <si>
    <t>State</t>
  </si>
  <si>
    <t>RTD</t>
  </si>
  <si>
    <t>Boulder County</t>
  </si>
  <si>
    <t>City of Boulder</t>
  </si>
  <si>
    <t>City &amp; County</t>
  </si>
  <si>
    <t>City of Boulder tax consists of:</t>
  </si>
  <si>
    <t>other rates you may see:</t>
  </si>
  <si>
    <t>Non-Taxable Amount (labor)</t>
  </si>
  <si>
    <t>Total Paid</t>
  </si>
  <si>
    <t>City of Boulder Tax</t>
  </si>
  <si>
    <t>Form 15</t>
  </si>
  <si>
    <t>Project Location</t>
  </si>
  <si>
    <t>Use Tax Due (Multiply line 4 by 3.86%)</t>
  </si>
  <si>
    <t>48% of line 3 or actual total taxable cost of construction materials (use 30% of line 3 for construction in the City's right-of-way, sewer/water line installation/rehabilitation)</t>
  </si>
  <si>
    <t>The Boulder Sales and Use Tax Division hereby certifies that the contractor named above has paid in full all Boulder Sales and Uses Taxes due under this contract.</t>
  </si>
  <si>
    <t>This section for city use only:</t>
  </si>
  <si>
    <t>(City Representative Signature)</t>
  </si>
  <si>
    <t>(Printed Name)</t>
  </si>
  <si>
    <t>(Title)</t>
  </si>
  <si>
    <r>
      <t xml:space="preserve">Boulder City sales tax paid for construction materials to vendors </t>
    </r>
    <r>
      <rPr>
        <i/>
        <sz val="10"/>
        <rFont val="Tahoma"/>
        <family val="2"/>
      </rPr>
      <t>(</t>
    </r>
    <r>
      <rPr>
        <b/>
        <i/>
        <sz val="10"/>
        <color indexed="12"/>
        <rFont val="Tahoma"/>
        <family val="2"/>
      </rPr>
      <t>must attach copies of receipts</t>
    </r>
    <r>
      <rPr>
        <i/>
        <sz val="10"/>
        <rFont val="Tahoma"/>
        <family val="2"/>
      </rPr>
      <t>)</t>
    </r>
  </si>
  <si>
    <t>NOTE: Column G is only applicable when the vendor charged Boulder taxes - if purchase was outside Boulder or tax not charged, delete the formulas.</t>
  </si>
  <si>
    <t>THIS FORM IS USED ONLY FOR NON-PERMITTED CONSTRUCTION PROJECT</t>
  </si>
  <si>
    <t>This reconciliation must be submitted to the City of Boulder, along with any tax due within 90 days of the project completion date.</t>
  </si>
  <si>
    <t>Non-Profit 501(c)3</t>
  </si>
  <si>
    <t>Project Name and/or Number(s)</t>
  </si>
  <si>
    <r>
      <t>Business Structure</t>
    </r>
    <r>
      <rPr>
        <sz val="10"/>
        <rFont val="Tahoma"/>
        <family val="2"/>
      </rPr>
      <t xml:space="preserve"> (</t>
    </r>
    <r>
      <rPr>
        <sz val="6"/>
        <rFont val="Tahoma"/>
        <family val="2"/>
      </rPr>
      <t>Corporation, Joint Venture, LLC, LLLP, LLP, LP, Non-Profit 501(c)3, Other Non-Profit, S-Corp or Unknown Business Type</t>
    </r>
    <r>
      <rPr>
        <sz val="10"/>
        <rFont val="Tahom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</si>
</sst>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0%"/>
    <numFmt numFmtId="166" formatCode="[&lt;=9999999]###\-####;\(###\)\ ###\-####"/>
  </numFmts>
  <fonts count="31" x14ac:knownFonts="1">
    <font>
      <sz val="10"/>
      <name val="Arial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u/>
      <sz val="10"/>
      <name val="Tahoma"/>
      <family val="2"/>
    </font>
    <font>
      <i/>
      <sz val="10"/>
      <name val="Tahoma"/>
      <family val="2"/>
    </font>
    <font>
      <b/>
      <u/>
      <sz val="10"/>
      <color theme="0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i/>
      <sz val="10"/>
      <color indexed="12"/>
      <name val="Tahoma"/>
      <family val="2"/>
    </font>
    <font>
      <sz val="12"/>
      <name val="Tahoma"/>
      <family val="2"/>
    </font>
    <font>
      <b/>
      <sz val="12"/>
      <color theme="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8"/>
      <color theme="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color theme="0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sz val="6"/>
      <color theme="0"/>
      <name val="Tahoma"/>
      <family val="2"/>
    </font>
    <font>
      <b/>
      <u/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10" fillId="0" borderId="0"/>
    <xf numFmtId="44" fontId="3" fillId="0" borderId="0" applyFont="0" applyFill="0" applyBorder="0" applyAlignment="0" applyProtection="0"/>
  </cellStyleXfs>
  <cellXfs count="115">
    <xf numFmtId="0" fontId="0" fillId="0" borderId="0" xfId="0"/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2" applyNumberFormat="1" applyFont="1" applyFill="1" applyAlignment="1">
      <alignment horizontal="left"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NumberFormat="1" applyFont="1" applyFill="1" applyBorder="1" applyAlignment="1">
      <alignment horizontal="left" vertical="center" wrapText="1"/>
    </xf>
    <xf numFmtId="44" fontId="19" fillId="0" borderId="0" xfId="2" applyFont="1" applyFill="1" applyAlignment="1">
      <alignment horizontal="center" vertical="center"/>
    </xf>
    <xf numFmtId="0" fontId="2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66" fontId="17" fillId="0" borderId="0" xfId="0" applyNumberFormat="1" applyFont="1" applyFill="1" applyBorder="1" applyAlignment="1">
      <alignment horizontal="center" vertical="center"/>
    </xf>
    <xf numFmtId="165" fontId="9" fillId="0" borderId="3" xfId="12" applyNumberFormat="1" applyFont="1" applyBorder="1" applyAlignment="1">
      <alignment horizontal="center" vertical="center"/>
    </xf>
    <xf numFmtId="164" fontId="9" fillId="0" borderId="0" xfId="13" applyFont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0" xfId="13" applyNumberFormat="1" applyFont="1" applyFill="1" applyBorder="1" applyAlignment="1">
      <alignment horizontal="right" vertical="top"/>
    </xf>
    <xf numFmtId="0" fontId="25" fillId="0" borderId="0" xfId="13" applyNumberFormat="1" applyFont="1" applyFill="1" applyBorder="1" applyAlignment="1">
      <alignment horizontal="right" vertical="top"/>
    </xf>
    <xf numFmtId="44" fontId="14" fillId="0" borderId="11" xfId="9" applyFont="1" applyFill="1" applyBorder="1" applyAlignment="1">
      <alignment horizontal="center" vertical="center"/>
    </xf>
    <xf numFmtId="44" fontId="14" fillId="0" borderId="2" xfId="9" applyFont="1" applyFill="1" applyBorder="1" applyAlignment="1">
      <alignment horizontal="center" vertical="center"/>
    </xf>
    <xf numFmtId="44" fontId="14" fillId="0" borderId="3" xfId="9" applyFont="1" applyFill="1" applyBorder="1" applyAlignment="1">
      <alignment horizontal="center" vertical="center"/>
    </xf>
    <xf numFmtId="0" fontId="9" fillId="0" borderId="0" xfId="17" applyFont="1" applyAlignment="1">
      <alignment horizontal="left" vertical="center" wrapText="1"/>
    </xf>
    <xf numFmtId="44" fontId="9" fillId="0" borderId="0" xfId="18" applyFont="1" applyAlignment="1">
      <alignment horizontal="center" vertical="center"/>
    </xf>
    <xf numFmtId="0" fontId="9" fillId="0" borderId="0" xfId="17" applyFont="1" applyAlignment="1">
      <alignment vertical="center"/>
    </xf>
    <xf numFmtId="165" fontId="9" fillId="0" borderId="0" xfId="12" applyNumberFormat="1" applyFont="1" applyFill="1" applyBorder="1" applyAlignment="1">
      <alignment vertical="center"/>
    </xf>
    <xf numFmtId="0" fontId="8" fillId="0" borderId="6" xfId="17" applyFont="1" applyBorder="1" applyAlignment="1">
      <alignment horizontal="center" vertical="center" wrapText="1"/>
    </xf>
    <xf numFmtId="44" fontId="8" fillId="0" borderId="6" xfId="18" applyFont="1" applyBorder="1" applyAlignment="1">
      <alignment horizontal="center" vertical="center" wrapText="1"/>
    </xf>
    <xf numFmtId="0" fontId="8" fillId="0" borderId="5" xfId="17" applyFont="1" applyBorder="1" applyAlignment="1">
      <alignment horizontal="center" vertical="center" wrapText="1"/>
    </xf>
    <xf numFmtId="0" fontId="9" fillId="0" borderId="0" xfId="17" applyFont="1" applyAlignment="1">
      <alignment horizontal="center" vertical="center" wrapText="1"/>
    </xf>
    <xf numFmtId="165" fontId="9" fillId="0" borderId="0" xfId="12" applyNumberFormat="1" applyFont="1" applyFill="1" applyBorder="1" applyAlignment="1">
      <alignment horizontal="center" vertical="center" wrapText="1"/>
    </xf>
    <xf numFmtId="0" fontId="9" fillId="0" borderId="3" xfId="17" applyFont="1" applyBorder="1" applyAlignment="1">
      <alignment horizontal="left" vertical="center" wrapText="1"/>
    </xf>
    <xf numFmtId="44" fontId="9" fillId="0" borderId="3" xfId="18" applyFont="1" applyBorder="1" applyAlignment="1">
      <alignment horizontal="center" vertical="center"/>
    </xf>
    <xf numFmtId="44" fontId="1" fillId="0" borderId="3" xfId="18" applyFont="1" applyBorder="1" applyAlignment="1">
      <alignment horizontal="center" vertical="center"/>
    </xf>
    <xf numFmtId="165" fontId="8" fillId="0" borderId="7" xfId="12" applyNumberFormat="1" applyFont="1" applyFill="1" applyBorder="1" applyAlignment="1">
      <alignment vertical="center"/>
    </xf>
    <xf numFmtId="0" fontId="9" fillId="0" borderId="0" xfId="17" applyFont="1" applyAlignment="1">
      <alignment horizontal="right" vertical="center"/>
    </xf>
    <xf numFmtId="44" fontId="8" fillId="0" borderId="7" xfId="18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4" fontId="28" fillId="0" borderId="0" xfId="9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3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43" fontId="28" fillId="0" borderId="0" xfId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44" fontId="17" fillId="4" borderId="3" xfId="9" applyFont="1" applyFill="1" applyBorder="1" applyAlignment="1">
      <alignment horizontal="center" vertical="center"/>
    </xf>
    <xf numFmtId="44" fontId="17" fillId="4" borderId="10" xfId="9" applyFont="1" applyFill="1" applyBorder="1" applyAlignment="1">
      <alignment horizontal="center" vertical="center"/>
    </xf>
    <xf numFmtId="44" fontId="17" fillId="4" borderId="5" xfId="9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vertical="center"/>
    </xf>
    <xf numFmtId="0" fontId="17" fillId="4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4" fontId="17" fillId="4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166" fontId="17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22" fillId="0" borderId="0" xfId="0" applyNumberFormat="1" applyFont="1" applyAlignment="1">
      <alignment horizontal="left" vertical="center" wrapText="1"/>
    </xf>
    <xf numFmtId="0" fontId="26" fillId="3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1" fillId="0" borderId="0" xfId="17" applyFont="1" applyAlignment="1">
      <alignment horizontal="center" vertical="center"/>
    </xf>
    <xf numFmtId="44" fontId="23" fillId="0" borderId="2" xfId="18" applyFont="1" applyBorder="1" applyAlignment="1">
      <alignment horizontal="center" vertical="center" wrapText="1"/>
    </xf>
  </cellXfs>
  <cellStyles count="21">
    <cellStyle name="Comma 3" xfId="13" xr:uid="{D4E6916C-9345-445E-9CA0-FC3E3EA62B4A}"/>
    <cellStyle name="Comma_Reconciliation" xfId="1" xr:uid="{00000000-0005-0000-0000-000001000000}"/>
    <cellStyle name="Currency" xfId="9" builtinId="4"/>
    <cellStyle name="Currency 2" xfId="11" xr:uid="{77DCBFF6-60F9-4E21-A73B-6BFCCF2FD4B6}"/>
    <cellStyle name="Currency 2 2" xfId="18" xr:uid="{525A6F8B-B6FE-40B0-B6A4-E54B35C22CDC}"/>
    <cellStyle name="Currency 3" xfId="15" xr:uid="{2EC0C921-D01B-4FB8-AD67-D64886B75187}"/>
    <cellStyle name="Currency 3 2" xfId="20" xr:uid="{03E0CBDF-9160-4E67-82B9-E3CBBE99188C}"/>
    <cellStyle name="Currency_Reconciliation" xfId="2" xr:uid="{00000000-0005-0000-0000-000002000000}"/>
    <cellStyle name="Normal" xfId="0" builtinId="0"/>
    <cellStyle name="Normal 2 2" xfId="16" xr:uid="{F22A384A-AC46-4B8A-8573-37F119662BF5}"/>
    <cellStyle name="Normal 3" xfId="10" xr:uid="{975CF970-33A5-433A-9225-1F6FA7A54C75}"/>
    <cellStyle name="Normal 3 2" xfId="17" xr:uid="{C187DD1F-2809-4EBA-8410-ECC2C42212C8}"/>
    <cellStyle name="Normal 4" xfId="14" xr:uid="{05AAC379-C672-4497-88EF-A57954038445}"/>
    <cellStyle name="Normal 4 2" xfId="19" xr:uid="{8C18F8B2-D0A7-4B2F-9B40-526C23839150}"/>
    <cellStyle name="Percent 2" xfId="12" xr:uid="{DD1CEA94-6946-4779-AC08-298B1D43D1BC}"/>
    <cellStyle name="PSChar" xfId="3" xr:uid="{00000000-0005-0000-0000-000004000000}"/>
    <cellStyle name="PSDate" xfId="4" xr:uid="{00000000-0005-0000-0000-000005000000}"/>
    <cellStyle name="PSDec" xfId="5" xr:uid="{00000000-0005-0000-0000-000006000000}"/>
    <cellStyle name="PSHeading" xfId="6" xr:uid="{00000000-0005-0000-0000-000007000000}"/>
    <cellStyle name="PSInt" xfId="7" xr:uid="{00000000-0005-0000-0000-000008000000}"/>
    <cellStyle name="PSSpacer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171450</xdr:rowOff>
    </xdr:from>
    <xdr:to>
      <xdr:col>1</xdr:col>
      <xdr:colOff>0</xdr:colOff>
      <xdr:row>36</xdr:row>
      <xdr:rowOff>0</xdr:rowOff>
    </xdr:to>
    <xdr:sp macro="" textlink="">
      <xdr:nvSpPr>
        <xdr:cNvPr id="1044" name="AutoShape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>
          <a:off x="38100" y="9058275"/>
          <a:ext cx="200025" cy="32385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721976</xdr:colOff>
      <xdr:row>0</xdr:row>
      <xdr:rowOff>16926</xdr:rowOff>
    </xdr:from>
    <xdr:to>
      <xdr:col>3</xdr:col>
      <xdr:colOff>1216902</xdr:colOff>
      <xdr:row>1</xdr:row>
      <xdr:rowOff>149225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D2344E-DF81-41E5-A1BA-B12ACAF9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01" y="16926"/>
          <a:ext cx="494926" cy="487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K48"/>
  <sheetViews>
    <sheetView showGridLines="0" tabSelected="1" topLeftCell="A28" zoomScaleNormal="100" workbookViewId="0">
      <selection activeCell="I42" sqref="I42"/>
    </sheetView>
  </sheetViews>
  <sheetFormatPr defaultColWidth="8.85546875" defaultRowHeight="12.75" x14ac:dyDescent="0.2"/>
  <cols>
    <col min="1" max="1" width="3.42578125" style="16" bestFit="1" customWidth="1"/>
    <col min="2" max="2" width="56.7109375" style="2" customWidth="1"/>
    <col min="3" max="3" width="18.85546875" style="2" bestFit="1" customWidth="1"/>
    <col min="4" max="4" width="22" style="2" customWidth="1"/>
    <col min="5" max="5" width="2.28515625" style="7" customWidth="1"/>
    <col min="6" max="6" width="27.28515625" style="24" hidden="1" customWidth="1"/>
    <col min="7" max="9" width="8.85546875" style="2" customWidth="1"/>
    <col min="10" max="16384" width="8.85546875" style="2"/>
  </cols>
  <sheetData>
    <row r="1" spans="1:11" ht="28.5" customHeight="1" x14ac:dyDescent="0.2">
      <c r="A1" s="106" t="s">
        <v>0</v>
      </c>
      <c r="B1" s="106"/>
      <c r="C1" s="111" t="s">
        <v>59</v>
      </c>
      <c r="E1" s="23"/>
      <c r="F1" s="25" t="s">
        <v>41</v>
      </c>
    </row>
    <row r="2" spans="1:11" ht="13.5" thickBot="1" x14ac:dyDescent="0.25">
      <c r="A2" s="100" t="s">
        <v>20</v>
      </c>
      <c r="B2" s="100"/>
      <c r="C2" s="111"/>
      <c r="E2" s="23"/>
      <c r="F2" s="24" t="s">
        <v>31</v>
      </c>
    </row>
    <row r="3" spans="1:11" s="8" customFormat="1" ht="13.5" thickBot="1" x14ac:dyDescent="0.25">
      <c r="A3" s="96" t="s">
        <v>70</v>
      </c>
      <c r="B3" s="97"/>
      <c r="C3" s="98"/>
      <c r="D3" s="99"/>
      <c r="E3" s="23"/>
      <c r="F3" s="89"/>
    </row>
    <row r="4" spans="1:11" s="30" customFormat="1" ht="15" x14ac:dyDescent="0.2">
      <c r="A4" s="3" t="s">
        <v>10</v>
      </c>
      <c r="B4" s="83"/>
      <c r="C4" s="107" t="s">
        <v>21</v>
      </c>
      <c r="D4" s="107"/>
      <c r="E4" s="28"/>
      <c r="F4" s="29" t="s">
        <v>30</v>
      </c>
    </row>
    <row r="5" spans="1:11" s="30" customFormat="1" ht="15" x14ac:dyDescent="0.2">
      <c r="A5" s="31"/>
      <c r="B5" s="83"/>
      <c r="C5" s="108" t="s">
        <v>22</v>
      </c>
      <c r="D5" s="108"/>
      <c r="E5" s="28"/>
      <c r="F5" s="29" t="s">
        <v>32</v>
      </c>
    </row>
    <row r="6" spans="1:11" s="30" customFormat="1" ht="15" x14ac:dyDescent="0.2">
      <c r="A6" s="31"/>
      <c r="B6" s="83"/>
      <c r="C6" s="108" t="s">
        <v>23</v>
      </c>
      <c r="D6" s="108"/>
      <c r="E6" s="28"/>
      <c r="F6" s="29" t="s">
        <v>33</v>
      </c>
    </row>
    <row r="7" spans="1:11" s="30" customFormat="1" ht="28.9" customHeight="1" x14ac:dyDescent="0.2">
      <c r="A7" s="31"/>
      <c r="B7" s="92"/>
      <c r="C7" s="109" t="s">
        <v>74</v>
      </c>
      <c r="D7" s="109"/>
      <c r="E7" s="28"/>
      <c r="F7" s="29" t="s">
        <v>34</v>
      </c>
    </row>
    <row r="8" spans="1:11" s="30" customFormat="1" ht="15" x14ac:dyDescent="0.2">
      <c r="A8" s="31"/>
      <c r="B8" s="83"/>
      <c r="C8" s="108" t="s">
        <v>26</v>
      </c>
      <c r="D8" s="108"/>
      <c r="E8" s="28"/>
      <c r="F8" s="29" t="s">
        <v>35</v>
      </c>
    </row>
    <row r="9" spans="1:11" s="34" customFormat="1" ht="15" x14ac:dyDescent="0.2">
      <c r="A9" s="27"/>
      <c r="B9" s="32"/>
      <c r="C9" s="20"/>
      <c r="D9" s="21"/>
      <c r="E9" s="33"/>
      <c r="F9" s="29" t="s">
        <v>36</v>
      </c>
    </row>
    <row r="10" spans="1:11" s="30" customFormat="1" ht="15" x14ac:dyDescent="0.2">
      <c r="A10" s="31"/>
      <c r="B10" s="83"/>
      <c r="C10" s="108" t="s">
        <v>73</v>
      </c>
      <c r="D10" s="108"/>
      <c r="E10" s="28"/>
      <c r="F10" s="29" t="s">
        <v>72</v>
      </c>
    </row>
    <row r="11" spans="1:11" s="30" customFormat="1" ht="15.75" thickBot="1" x14ac:dyDescent="0.25">
      <c r="A11" s="44"/>
      <c r="B11" s="84"/>
      <c r="C11" s="112" t="s">
        <v>60</v>
      </c>
      <c r="D11" s="112"/>
      <c r="E11" s="28"/>
      <c r="F11" s="29" t="s">
        <v>37</v>
      </c>
    </row>
    <row r="12" spans="1:11" s="40" customFormat="1" ht="10.5" x14ac:dyDescent="0.2">
      <c r="A12" s="35"/>
      <c r="B12" s="36" t="s">
        <v>19</v>
      </c>
      <c r="C12" s="37"/>
      <c r="D12" s="37"/>
      <c r="E12" s="38"/>
      <c r="F12" s="39" t="s">
        <v>38</v>
      </c>
    </row>
    <row r="13" spans="1:11" s="40" customFormat="1" ht="10.5" x14ac:dyDescent="0.2">
      <c r="A13" s="35"/>
      <c r="B13" s="110" t="s">
        <v>43</v>
      </c>
      <c r="C13" s="110"/>
      <c r="D13" s="110"/>
      <c r="E13" s="41"/>
      <c r="F13" s="39" t="s">
        <v>39</v>
      </c>
    </row>
    <row r="14" spans="1:11" s="40" customFormat="1" ht="10.5" x14ac:dyDescent="0.2">
      <c r="A14" s="42"/>
      <c r="B14" s="105" t="s">
        <v>45</v>
      </c>
      <c r="C14" s="105"/>
      <c r="D14" s="105"/>
      <c r="E14" s="41"/>
      <c r="F14" s="39" t="s">
        <v>40</v>
      </c>
    </row>
    <row r="15" spans="1:11" s="40" customFormat="1" ht="10.5" x14ac:dyDescent="0.2">
      <c r="A15" s="42"/>
      <c r="B15" s="105" t="s">
        <v>44</v>
      </c>
      <c r="C15" s="105"/>
      <c r="D15" s="105"/>
      <c r="E15" s="41"/>
      <c r="F15" s="39"/>
    </row>
    <row r="16" spans="1:11" s="40" customFormat="1" ht="11.25" x14ac:dyDescent="0.2">
      <c r="A16" s="42"/>
      <c r="B16" s="104" t="s">
        <v>71</v>
      </c>
      <c r="C16" s="104"/>
      <c r="D16" s="104"/>
      <c r="E16" s="90"/>
      <c r="F16" s="91"/>
      <c r="K16" s="43"/>
    </row>
    <row r="17" spans="1:6" ht="13.5" thickBot="1" x14ac:dyDescent="0.25">
      <c r="A17" s="10" t="s">
        <v>11</v>
      </c>
      <c r="B17" s="17" t="s">
        <v>7</v>
      </c>
      <c r="C17" s="19"/>
      <c r="D17" s="18"/>
      <c r="E17" s="6"/>
    </row>
    <row r="18" spans="1:6" x14ac:dyDescent="0.2">
      <c r="A18" s="11"/>
      <c r="B18" s="51" t="s">
        <v>29</v>
      </c>
      <c r="C18" s="52" t="s">
        <v>3</v>
      </c>
    </row>
    <row r="19" spans="1:6" ht="15" x14ac:dyDescent="0.2">
      <c r="A19" s="9">
        <v>1</v>
      </c>
      <c r="B19" s="7" t="s">
        <v>1</v>
      </c>
      <c r="C19" s="85">
        <v>0</v>
      </c>
      <c r="D19" s="8"/>
    </row>
    <row r="20" spans="1:6" ht="15" x14ac:dyDescent="0.2">
      <c r="A20" s="9">
        <v>2</v>
      </c>
      <c r="B20" s="7" t="s">
        <v>2</v>
      </c>
      <c r="C20" s="86">
        <v>0</v>
      </c>
      <c r="D20" s="8"/>
    </row>
    <row r="21" spans="1:6" ht="15" x14ac:dyDescent="0.2">
      <c r="A21" s="9">
        <v>3</v>
      </c>
      <c r="B21" s="5" t="s">
        <v>8</v>
      </c>
      <c r="C21" s="57">
        <f>SUM(C19:C20)</f>
        <v>0</v>
      </c>
      <c r="D21" s="8"/>
    </row>
    <row r="22" spans="1:6" s="78" customFormat="1" ht="8.25" x14ac:dyDescent="0.2">
      <c r="A22" s="73"/>
      <c r="B22" s="74"/>
      <c r="C22" s="75"/>
      <c r="D22" s="76"/>
      <c r="E22" s="74"/>
      <c r="F22" s="77"/>
    </row>
    <row r="23" spans="1:6" ht="38.25" x14ac:dyDescent="0.2">
      <c r="A23" s="9">
        <v>4</v>
      </c>
      <c r="B23" s="12" t="s">
        <v>62</v>
      </c>
      <c r="C23" s="87">
        <f>0.48*C21</f>
        <v>0</v>
      </c>
      <c r="D23" s="8"/>
    </row>
    <row r="24" spans="1:6" ht="15" x14ac:dyDescent="0.2">
      <c r="A24" s="9">
        <v>5</v>
      </c>
      <c r="B24" s="5" t="s">
        <v>61</v>
      </c>
      <c r="C24" s="55">
        <f>C23*0.0386</f>
        <v>0</v>
      </c>
      <c r="D24" s="8"/>
    </row>
    <row r="25" spans="1:6" s="78" customFormat="1" ht="8.25" x14ac:dyDescent="0.2">
      <c r="A25" s="73"/>
      <c r="B25" s="74"/>
      <c r="C25" s="75"/>
      <c r="D25" s="76"/>
      <c r="E25" s="74"/>
      <c r="F25" s="77"/>
    </row>
    <row r="26" spans="1:6" ht="15" x14ac:dyDescent="0.2">
      <c r="A26" s="9">
        <v>6</v>
      </c>
      <c r="B26" s="7" t="s">
        <v>13</v>
      </c>
      <c r="C26" s="87">
        <v>0</v>
      </c>
      <c r="E26" s="22"/>
    </row>
    <row r="27" spans="1:6" ht="25.5" x14ac:dyDescent="0.2">
      <c r="A27" s="9">
        <v>8</v>
      </c>
      <c r="B27" s="14" t="s">
        <v>68</v>
      </c>
      <c r="C27" s="86">
        <v>0</v>
      </c>
      <c r="D27" s="13"/>
      <c r="E27" s="13"/>
    </row>
    <row r="28" spans="1:6" ht="15" x14ac:dyDescent="0.2">
      <c r="A28" s="9">
        <v>9</v>
      </c>
      <c r="B28" s="5" t="s">
        <v>9</v>
      </c>
      <c r="C28" s="57">
        <f>SUM(C26:C27)</f>
        <v>0</v>
      </c>
      <c r="D28" s="13"/>
      <c r="E28" s="13"/>
    </row>
    <row r="29" spans="1:6" s="78" customFormat="1" ht="8.25" x14ac:dyDescent="0.2">
      <c r="A29" s="79"/>
      <c r="B29" s="76"/>
      <c r="C29" s="75"/>
      <c r="D29" s="76"/>
      <c r="E29" s="74"/>
      <c r="F29" s="77"/>
    </row>
    <row r="30" spans="1:6" ht="15" x14ac:dyDescent="0.2">
      <c r="A30" s="9">
        <v>10</v>
      </c>
      <c r="B30" s="14" t="s">
        <v>27</v>
      </c>
      <c r="C30" s="56">
        <f>IF(C24&gt;=C28,(C24-C28),0)</f>
        <v>0</v>
      </c>
      <c r="D30" s="15"/>
      <c r="E30" s="26"/>
    </row>
    <row r="31" spans="1:6" s="78" customFormat="1" ht="8.25" x14ac:dyDescent="0.2">
      <c r="A31" s="79"/>
      <c r="B31" s="76"/>
      <c r="C31" s="75"/>
      <c r="D31" s="76"/>
      <c r="E31" s="74"/>
      <c r="F31" s="77"/>
    </row>
    <row r="32" spans="1:6" ht="15" x14ac:dyDescent="0.2">
      <c r="A32" s="3">
        <v>11</v>
      </c>
      <c r="B32" s="14" t="s">
        <v>28</v>
      </c>
      <c r="C32" s="56">
        <f>-IF(C24&lt;C28,(C28-C24),0)</f>
        <v>0</v>
      </c>
      <c r="D32" s="8"/>
    </row>
    <row r="33" spans="1:6" s="78" customFormat="1" ht="8.25" x14ac:dyDescent="0.2">
      <c r="A33" s="80"/>
      <c r="C33" s="81"/>
      <c r="E33" s="74"/>
      <c r="F33" s="77"/>
    </row>
    <row r="34" spans="1:6" ht="25.5" customHeight="1" x14ac:dyDescent="0.2">
      <c r="A34" s="16" t="s">
        <v>12</v>
      </c>
      <c r="B34" s="101" t="s">
        <v>24</v>
      </c>
      <c r="C34" s="101"/>
      <c r="D34" s="101"/>
      <c r="E34" s="22"/>
    </row>
    <row r="35" spans="1:6" s="78" customFormat="1" ht="8.25" x14ac:dyDescent="0.2">
      <c r="A35" s="80"/>
      <c r="E35" s="74"/>
      <c r="F35" s="77"/>
    </row>
    <row r="36" spans="1:6" s="47" customFormat="1" ht="30" customHeight="1" x14ac:dyDescent="0.2">
      <c r="A36" s="45"/>
      <c r="B36" s="88"/>
      <c r="C36" s="94"/>
      <c r="D36" s="94"/>
      <c r="E36" s="46"/>
      <c r="F36" s="29"/>
    </row>
    <row r="37" spans="1:6" s="4" customFormat="1" x14ac:dyDescent="0.2">
      <c r="A37" s="11"/>
      <c r="B37" s="5" t="s">
        <v>4</v>
      </c>
      <c r="C37" s="5" t="s">
        <v>5</v>
      </c>
      <c r="E37" s="7"/>
      <c r="F37" s="24"/>
    </row>
    <row r="38" spans="1:6" s="47" customFormat="1" ht="15" x14ac:dyDescent="0.2">
      <c r="A38" s="45"/>
      <c r="B38" s="88"/>
      <c r="C38" s="102"/>
      <c r="D38" s="102"/>
      <c r="E38" s="48"/>
      <c r="F38" s="29"/>
    </row>
    <row r="39" spans="1:6" s="4" customFormat="1" x14ac:dyDescent="0.2">
      <c r="A39" s="11"/>
      <c r="B39" s="5" t="s">
        <v>42</v>
      </c>
      <c r="C39" s="5" t="s">
        <v>6</v>
      </c>
      <c r="D39" s="7"/>
      <c r="E39" s="7"/>
      <c r="F39" s="24"/>
    </row>
    <row r="40" spans="1:6" s="47" customFormat="1" ht="15" x14ac:dyDescent="0.2">
      <c r="A40" s="45"/>
      <c r="B40" s="103"/>
      <c r="C40" s="103"/>
      <c r="D40" s="103"/>
      <c r="E40" s="28"/>
      <c r="F40" s="29"/>
    </row>
    <row r="41" spans="1:6" s="4" customFormat="1" x14ac:dyDescent="0.2">
      <c r="A41" s="11"/>
      <c r="B41" s="1" t="s">
        <v>25</v>
      </c>
      <c r="E41" s="7"/>
      <c r="F41" s="24"/>
    </row>
    <row r="42" spans="1:6" s="78" customFormat="1" ht="8.25" x14ac:dyDescent="0.2">
      <c r="A42" s="80"/>
      <c r="E42" s="74"/>
      <c r="F42" s="77"/>
    </row>
    <row r="43" spans="1:6" x14ac:dyDescent="0.2">
      <c r="B43" s="82" t="s">
        <v>64</v>
      </c>
    </row>
    <row r="44" spans="1:6" ht="25.5" customHeight="1" x14ac:dyDescent="0.2">
      <c r="B44" s="93" t="s">
        <v>63</v>
      </c>
      <c r="C44" s="93"/>
      <c r="D44" s="93"/>
    </row>
    <row r="45" spans="1:6" s="47" customFormat="1" ht="30" customHeight="1" x14ac:dyDescent="0.2">
      <c r="A45" s="45"/>
      <c r="B45" s="88"/>
      <c r="C45" s="94"/>
      <c r="D45" s="94"/>
      <c r="E45" s="46"/>
      <c r="F45" s="29"/>
    </row>
    <row r="46" spans="1:6" s="4" customFormat="1" x14ac:dyDescent="0.2">
      <c r="A46" s="11"/>
      <c r="B46" s="5" t="s">
        <v>65</v>
      </c>
      <c r="C46" s="5" t="s">
        <v>5</v>
      </c>
      <c r="E46" s="7"/>
      <c r="F46" s="24"/>
    </row>
    <row r="47" spans="1:6" s="47" customFormat="1" ht="15" x14ac:dyDescent="0.2">
      <c r="A47" s="45"/>
      <c r="B47" s="88"/>
      <c r="C47" s="95"/>
      <c r="D47" s="95"/>
      <c r="E47" s="48"/>
      <c r="F47" s="29"/>
    </row>
    <row r="48" spans="1:6" s="4" customFormat="1" x14ac:dyDescent="0.2">
      <c r="A48" s="11"/>
      <c r="B48" s="5" t="s">
        <v>66</v>
      </c>
      <c r="C48" s="1" t="s">
        <v>67</v>
      </c>
      <c r="E48" s="7"/>
      <c r="F48" s="24"/>
    </row>
  </sheetData>
  <mergeCells count="22">
    <mergeCell ref="A1:B1"/>
    <mergeCell ref="B14:D14"/>
    <mergeCell ref="C4:D4"/>
    <mergeCell ref="C10:D10"/>
    <mergeCell ref="C8:D8"/>
    <mergeCell ref="C7:D7"/>
    <mergeCell ref="C6:D6"/>
    <mergeCell ref="C5:D5"/>
    <mergeCell ref="B13:D13"/>
    <mergeCell ref="C1:C2"/>
    <mergeCell ref="C11:D11"/>
    <mergeCell ref="B44:D44"/>
    <mergeCell ref="C45:D45"/>
    <mergeCell ref="C47:D47"/>
    <mergeCell ref="A3:D3"/>
    <mergeCell ref="A2:B2"/>
    <mergeCell ref="B34:D34"/>
    <mergeCell ref="C38:D38"/>
    <mergeCell ref="B40:D40"/>
    <mergeCell ref="C36:D36"/>
    <mergeCell ref="B16:D16"/>
    <mergeCell ref="B15:D15"/>
  </mergeCells>
  <phoneticPr fontId="0" type="noConversion"/>
  <printOptions horizontalCentered="1"/>
  <pageMargins left="0.7" right="0.7" top="0.75" bottom="0.75" header="0.3" footer="0.3"/>
  <pageSetup scale="90" orientation="portrait" r:id="rId1"/>
  <headerFooter>
    <oddHeader xml:space="preserve">&amp;C&amp;"Arial,Bold"&amp;16
</oddHeader>
    <oddFooter>&amp;C&amp;"Tahoma,Bold"&amp;9Make check payable to City o&amp;10f Boulder and mail to:&amp;"Tahoma,Regular" City of Boulder Finance Dept., Construction Use Tax, PO Box 791, Boulder, CO 80306-0791     (303) 441-3288 / Fax (303) 441-4381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F324-E58C-499E-8A2D-426A9136139D}">
  <sheetPr>
    <tabColor rgb="FF0070C0"/>
    <pageSetUpPr fitToPage="1"/>
  </sheetPr>
  <dimension ref="A1:K41"/>
  <sheetViews>
    <sheetView showGridLines="0" zoomScaleNormal="100" workbookViewId="0">
      <pane ySplit="2" topLeftCell="A3" activePane="bottomLeft" state="frozen"/>
      <selection activeCell="H3" sqref="H3"/>
      <selection pane="bottomLeft" activeCell="A3" sqref="A3"/>
    </sheetView>
  </sheetViews>
  <sheetFormatPr defaultColWidth="8.85546875" defaultRowHeight="12.75" x14ac:dyDescent="0.2"/>
  <cols>
    <col min="1" max="1" width="22.7109375" style="58" customWidth="1"/>
    <col min="2" max="2" width="16.5703125" style="59" bestFit="1" customWidth="1"/>
    <col min="3" max="3" width="15.42578125" style="59" bestFit="1" customWidth="1"/>
    <col min="4" max="4" width="11.85546875" style="59" bestFit="1" customWidth="1"/>
    <col min="5" max="5" width="14.28515625" style="59" bestFit="1" customWidth="1"/>
    <col min="6" max="6" width="10" style="50" customWidth="1"/>
    <col min="7" max="7" width="13.28515625" style="59" customWidth="1"/>
    <col min="8" max="8" width="20.140625" style="58" customWidth="1"/>
    <col min="9" max="9" width="3" style="60" customWidth="1"/>
    <col min="10" max="10" width="24.28515625" style="60" bestFit="1" customWidth="1"/>
    <col min="11" max="11" width="8.7109375" style="61" bestFit="1" customWidth="1"/>
    <col min="12" max="16384" width="8.85546875" style="60"/>
  </cols>
  <sheetData>
    <row r="1" spans="1:11" ht="30" customHeight="1" x14ac:dyDescent="0.2">
      <c r="E1" s="114" t="s">
        <v>69</v>
      </c>
      <c r="F1" s="114"/>
      <c r="G1" s="114"/>
      <c r="H1" s="114"/>
    </row>
    <row r="2" spans="1:11" s="65" customFormat="1" ht="25.5" x14ac:dyDescent="0.2">
      <c r="A2" s="62" t="s">
        <v>14</v>
      </c>
      <c r="B2" s="63" t="s">
        <v>15</v>
      </c>
      <c r="C2" s="63" t="s">
        <v>56</v>
      </c>
      <c r="D2" s="63" t="s">
        <v>16</v>
      </c>
      <c r="E2" s="63" t="s">
        <v>57</v>
      </c>
      <c r="F2" s="62" t="s">
        <v>17</v>
      </c>
      <c r="G2" s="63" t="s">
        <v>58</v>
      </c>
      <c r="H2" s="64" t="s">
        <v>18</v>
      </c>
      <c r="K2" s="66"/>
    </row>
    <row r="3" spans="1:11" x14ac:dyDescent="0.2">
      <c r="A3" s="67"/>
      <c r="B3" s="68"/>
      <c r="C3" s="68"/>
      <c r="D3" s="68"/>
      <c r="E3" s="68">
        <f t="shared" ref="E3:E39" si="0">SUM(B3:D3)</f>
        <v>0</v>
      </c>
      <c r="F3" s="49" t="str">
        <f t="shared" ref="F3:F39" si="1">IF(D3="","",D3/B3)</f>
        <v/>
      </c>
      <c r="G3" s="69">
        <f t="shared" ref="G3:G39" si="2">B3*0.0386</f>
        <v>0</v>
      </c>
      <c r="H3" s="67"/>
      <c r="J3" s="113" t="s">
        <v>54</v>
      </c>
      <c r="K3" s="113"/>
    </row>
    <row r="4" spans="1:11" x14ac:dyDescent="0.2">
      <c r="A4" s="67"/>
      <c r="B4" s="68"/>
      <c r="C4" s="68"/>
      <c r="D4" s="68"/>
      <c r="E4" s="68">
        <f t="shared" si="0"/>
        <v>0</v>
      </c>
      <c r="F4" s="49" t="str">
        <f t="shared" si="1"/>
        <v/>
      </c>
      <c r="G4" s="69">
        <f t="shared" si="2"/>
        <v>0</v>
      </c>
      <c r="H4" s="67"/>
      <c r="J4" s="53" t="s">
        <v>49</v>
      </c>
      <c r="K4" s="61">
        <v>2.9000000000000001E-2</v>
      </c>
    </row>
    <row r="5" spans="1:11" x14ac:dyDescent="0.2">
      <c r="A5" s="67"/>
      <c r="B5" s="68"/>
      <c r="C5" s="68"/>
      <c r="D5" s="68"/>
      <c r="E5" s="68">
        <f t="shared" si="0"/>
        <v>0</v>
      </c>
      <c r="F5" s="49" t="str">
        <f t="shared" si="1"/>
        <v/>
      </c>
      <c r="G5" s="69">
        <f t="shared" si="2"/>
        <v>0</v>
      </c>
      <c r="H5" s="67"/>
      <c r="J5" s="53" t="s">
        <v>50</v>
      </c>
      <c r="K5" s="61">
        <v>1.0999999999999999E-2</v>
      </c>
    </row>
    <row r="6" spans="1:11" x14ac:dyDescent="0.2">
      <c r="A6" s="67"/>
      <c r="B6" s="68"/>
      <c r="C6" s="68"/>
      <c r="D6" s="68"/>
      <c r="E6" s="68">
        <f t="shared" si="0"/>
        <v>0</v>
      </c>
      <c r="F6" s="49" t="str">
        <f t="shared" si="1"/>
        <v/>
      </c>
      <c r="G6" s="69">
        <f t="shared" si="2"/>
        <v>0</v>
      </c>
      <c r="H6" s="67"/>
      <c r="J6" s="53" t="s">
        <v>52</v>
      </c>
      <c r="K6" s="61">
        <v>3.8600000000000002E-2</v>
      </c>
    </row>
    <row r="7" spans="1:11" x14ac:dyDescent="0.2">
      <c r="A7" s="67"/>
      <c r="B7" s="68"/>
      <c r="C7" s="68"/>
      <c r="D7" s="68"/>
      <c r="E7" s="68">
        <f t="shared" si="0"/>
        <v>0</v>
      </c>
      <c r="F7" s="49" t="str">
        <f t="shared" si="1"/>
        <v/>
      </c>
      <c r="G7" s="69">
        <f t="shared" si="2"/>
        <v>0</v>
      </c>
      <c r="H7" s="67"/>
      <c r="J7" s="53" t="s">
        <v>51</v>
      </c>
      <c r="K7" s="61">
        <v>9.8499999999999994E-3</v>
      </c>
    </row>
    <row r="8" spans="1:11" ht="13.5" thickBot="1" x14ac:dyDescent="0.25">
      <c r="A8" s="67"/>
      <c r="B8" s="68"/>
      <c r="C8" s="68"/>
      <c r="D8" s="68"/>
      <c r="E8" s="68">
        <f t="shared" si="0"/>
        <v>0</v>
      </c>
      <c r="F8" s="49" t="str">
        <f t="shared" si="1"/>
        <v/>
      </c>
      <c r="G8" s="69">
        <f t="shared" si="2"/>
        <v>0</v>
      </c>
      <c r="H8" s="67"/>
      <c r="J8" s="54" t="s">
        <v>46</v>
      </c>
      <c r="K8" s="70">
        <f>SUM(K4:K7)</f>
        <v>8.8450000000000001E-2</v>
      </c>
    </row>
    <row r="9" spans="1:11" ht="13.5" thickTop="1" x14ac:dyDescent="0.2">
      <c r="A9" s="67"/>
      <c r="B9" s="68"/>
      <c r="C9" s="68"/>
      <c r="D9" s="68"/>
      <c r="E9" s="68">
        <f t="shared" si="0"/>
        <v>0</v>
      </c>
      <c r="F9" s="49" t="str">
        <f t="shared" si="1"/>
        <v/>
      </c>
      <c r="G9" s="69">
        <f t="shared" si="2"/>
        <v>0</v>
      </c>
      <c r="H9" s="67"/>
      <c r="J9" s="71"/>
    </row>
    <row r="10" spans="1:11" x14ac:dyDescent="0.2">
      <c r="A10" s="67"/>
      <c r="B10" s="68"/>
      <c r="C10" s="68"/>
      <c r="D10" s="68"/>
      <c r="E10" s="68">
        <f t="shared" si="0"/>
        <v>0</v>
      </c>
      <c r="F10" s="49" t="str">
        <f t="shared" si="1"/>
        <v/>
      </c>
      <c r="G10" s="69">
        <f t="shared" si="2"/>
        <v>0</v>
      </c>
      <c r="H10" s="67"/>
    </row>
    <row r="11" spans="1:11" x14ac:dyDescent="0.2">
      <c r="A11" s="67"/>
      <c r="B11" s="68"/>
      <c r="C11" s="68"/>
      <c r="D11" s="68"/>
      <c r="E11" s="68">
        <f t="shared" si="0"/>
        <v>0</v>
      </c>
      <c r="F11" s="49" t="str">
        <f t="shared" si="1"/>
        <v/>
      </c>
      <c r="G11" s="69">
        <f t="shared" si="2"/>
        <v>0</v>
      </c>
      <c r="H11" s="67"/>
      <c r="J11" s="113" t="s">
        <v>55</v>
      </c>
      <c r="K11" s="113"/>
    </row>
    <row r="12" spans="1:11" x14ac:dyDescent="0.2">
      <c r="A12" s="67"/>
      <c r="B12" s="68"/>
      <c r="C12" s="68"/>
      <c r="D12" s="68"/>
      <c r="E12" s="68">
        <f t="shared" si="0"/>
        <v>0</v>
      </c>
      <c r="F12" s="49" t="str">
        <f t="shared" si="1"/>
        <v/>
      </c>
      <c r="G12" s="69">
        <f t="shared" si="2"/>
        <v>0</v>
      </c>
      <c r="H12" s="67"/>
      <c r="J12" s="53" t="s">
        <v>47</v>
      </c>
      <c r="K12" s="61">
        <f>K4+K5+K6</f>
        <v>7.8600000000000003E-2</v>
      </c>
    </row>
    <row r="13" spans="1:11" x14ac:dyDescent="0.2">
      <c r="A13" s="67"/>
      <c r="B13" s="68"/>
      <c r="C13" s="68"/>
      <c r="D13" s="68"/>
      <c r="E13" s="68">
        <f t="shared" si="0"/>
        <v>0</v>
      </c>
      <c r="F13" s="49" t="str">
        <f t="shared" si="1"/>
        <v/>
      </c>
      <c r="G13" s="69">
        <f t="shared" si="2"/>
        <v>0</v>
      </c>
      <c r="H13" s="67"/>
      <c r="J13" s="53" t="s">
        <v>48</v>
      </c>
      <c r="K13" s="61">
        <f>K4+K5+K7</f>
        <v>4.9849999999999998E-2</v>
      </c>
    </row>
    <row r="14" spans="1:11" x14ac:dyDescent="0.2">
      <c r="A14" s="67"/>
      <c r="B14" s="68"/>
      <c r="C14" s="68"/>
      <c r="D14" s="68"/>
      <c r="E14" s="68">
        <f t="shared" si="0"/>
        <v>0</v>
      </c>
      <c r="F14" s="49" t="str">
        <f t="shared" si="1"/>
        <v/>
      </c>
      <c r="G14" s="69">
        <f t="shared" si="2"/>
        <v>0</v>
      </c>
      <c r="H14" s="67"/>
      <c r="J14" s="71" t="s">
        <v>53</v>
      </c>
      <c r="K14" s="61">
        <f>K6+K7</f>
        <v>4.845E-2</v>
      </c>
    </row>
    <row r="15" spans="1:11" x14ac:dyDescent="0.2">
      <c r="A15" s="67"/>
      <c r="B15" s="68"/>
      <c r="C15" s="68"/>
      <c r="D15" s="68"/>
      <c r="E15" s="68">
        <f t="shared" si="0"/>
        <v>0</v>
      </c>
      <c r="F15" s="49" t="str">
        <f t="shared" si="1"/>
        <v/>
      </c>
      <c r="G15" s="69">
        <f t="shared" si="2"/>
        <v>0</v>
      </c>
      <c r="H15" s="67"/>
      <c r="J15" s="71"/>
    </row>
    <row r="16" spans="1:11" x14ac:dyDescent="0.2">
      <c r="A16" s="67"/>
      <c r="B16" s="68"/>
      <c r="C16" s="68"/>
      <c r="D16" s="68"/>
      <c r="E16" s="68">
        <f t="shared" si="0"/>
        <v>0</v>
      </c>
      <c r="F16" s="49" t="str">
        <f t="shared" si="1"/>
        <v/>
      </c>
      <c r="G16" s="69">
        <f t="shared" si="2"/>
        <v>0</v>
      </c>
      <c r="H16" s="67"/>
    </row>
    <row r="17" spans="1:8" x14ac:dyDescent="0.2">
      <c r="A17" s="67"/>
      <c r="B17" s="68"/>
      <c r="C17" s="68"/>
      <c r="D17" s="68"/>
      <c r="E17" s="68">
        <f t="shared" si="0"/>
        <v>0</v>
      </c>
      <c r="F17" s="49" t="str">
        <f t="shared" si="1"/>
        <v/>
      </c>
      <c r="G17" s="69">
        <f t="shared" si="2"/>
        <v>0</v>
      </c>
      <c r="H17" s="67"/>
    </row>
    <row r="18" spans="1:8" x14ac:dyDescent="0.2">
      <c r="A18" s="67"/>
      <c r="B18" s="68"/>
      <c r="C18" s="68"/>
      <c r="D18" s="68"/>
      <c r="E18" s="68">
        <f t="shared" si="0"/>
        <v>0</v>
      </c>
      <c r="F18" s="49" t="str">
        <f t="shared" si="1"/>
        <v/>
      </c>
      <c r="G18" s="69">
        <f t="shared" si="2"/>
        <v>0</v>
      </c>
      <c r="H18" s="67"/>
    </row>
    <row r="19" spans="1:8" x14ac:dyDescent="0.2">
      <c r="A19" s="67"/>
      <c r="B19" s="68"/>
      <c r="C19" s="68"/>
      <c r="D19" s="68"/>
      <c r="E19" s="68">
        <f t="shared" si="0"/>
        <v>0</v>
      </c>
      <c r="F19" s="49" t="str">
        <f t="shared" si="1"/>
        <v/>
      </c>
      <c r="G19" s="69">
        <f t="shared" si="2"/>
        <v>0</v>
      </c>
      <c r="H19" s="67"/>
    </row>
    <row r="20" spans="1:8" x14ac:dyDescent="0.2">
      <c r="A20" s="67"/>
      <c r="B20" s="68"/>
      <c r="C20" s="68"/>
      <c r="D20" s="68"/>
      <c r="E20" s="68">
        <f t="shared" si="0"/>
        <v>0</v>
      </c>
      <c r="F20" s="49" t="str">
        <f t="shared" si="1"/>
        <v/>
      </c>
      <c r="G20" s="69">
        <f t="shared" si="2"/>
        <v>0</v>
      </c>
      <c r="H20" s="67"/>
    </row>
    <row r="21" spans="1:8" x14ac:dyDescent="0.2">
      <c r="A21" s="67"/>
      <c r="B21" s="68"/>
      <c r="C21" s="68"/>
      <c r="D21" s="68"/>
      <c r="E21" s="68">
        <f t="shared" si="0"/>
        <v>0</v>
      </c>
      <c r="F21" s="49" t="str">
        <f t="shared" si="1"/>
        <v/>
      </c>
      <c r="G21" s="69">
        <f t="shared" si="2"/>
        <v>0</v>
      </c>
      <c r="H21" s="67"/>
    </row>
    <row r="22" spans="1:8" x14ac:dyDescent="0.2">
      <c r="A22" s="67"/>
      <c r="B22" s="68"/>
      <c r="C22" s="68"/>
      <c r="D22" s="68"/>
      <c r="E22" s="68">
        <f t="shared" si="0"/>
        <v>0</v>
      </c>
      <c r="F22" s="49" t="str">
        <f t="shared" si="1"/>
        <v/>
      </c>
      <c r="G22" s="69">
        <f t="shared" si="2"/>
        <v>0</v>
      </c>
      <c r="H22" s="67"/>
    </row>
    <row r="23" spans="1:8" x14ac:dyDescent="0.2">
      <c r="A23" s="67"/>
      <c r="B23" s="68"/>
      <c r="C23" s="68"/>
      <c r="D23" s="68"/>
      <c r="E23" s="68">
        <f t="shared" si="0"/>
        <v>0</v>
      </c>
      <c r="F23" s="49" t="str">
        <f t="shared" si="1"/>
        <v/>
      </c>
      <c r="G23" s="69">
        <f t="shared" si="2"/>
        <v>0</v>
      </c>
      <c r="H23" s="67"/>
    </row>
    <row r="24" spans="1:8" x14ac:dyDescent="0.2">
      <c r="A24" s="67"/>
      <c r="B24" s="68"/>
      <c r="C24" s="68"/>
      <c r="D24" s="68"/>
      <c r="E24" s="68">
        <f t="shared" si="0"/>
        <v>0</v>
      </c>
      <c r="F24" s="49" t="str">
        <f t="shared" si="1"/>
        <v/>
      </c>
      <c r="G24" s="69">
        <f t="shared" si="2"/>
        <v>0</v>
      </c>
      <c r="H24" s="67"/>
    </row>
    <row r="25" spans="1:8" x14ac:dyDescent="0.2">
      <c r="A25" s="67"/>
      <c r="B25" s="68"/>
      <c r="C25" s="68"/>
      <c r="D25" s="68"/>
      <c r="E25" s="68">
        <f t="shared" si="0"/>
        <v>0</v>
      </c>
      <c r="F25" s="49" t="str">
        <f t="shared" si="1"/>
        <v/>
      </c>
      <c r="G25" s="69">
        <f t="shared" si="2"/>
        <v>0</v>
      </c>
      <c r="H25" s="67"/>
    </row>
    <row r="26" spans="1:8" x14ac:dyDescent="0.2">
      <c r="A26" s="67"/>
      <c r="B26" s="68"/>
      <c r="C26" s="68"/>
      <c r="D26" s="68"/>
      <c r="E26" s="68">
        <f t="shared" si="0"/>
        <v>0</v>
      </c>
      <c r="F26" s="49" t="str">
        <f t="shared" si="1"/>
        <v/>
      </c>
      <c r="G26" s="69">
        <f t="shared" si="2"/>
        <v>0</v>
      </c>
      <c r="H26" s="67"/>
    </row>
    <row r="27" spans="1:8" x14ac:dyDescent="0.2">
      <c r="A27" s="67"/>
      <c r="B27" s="68"/>
      <c r="C27" s="68"/>
      <c r="D27" s="68"/>
      <c r="E27" s="68">
        <f t="shared" si="0"/>
        <v>0</v>
      </c>
      <c r="F27" s="49" t="str">
        <f t="shared" si="1"/>
        <v/>
      </c>
      <c r="G27" s="69">
        <f t="shared" si="2"/>
        <v>0</v>
      </c>
      <c r="H27" s="67"/>
    </row>
    <row r="28" spans="1:8" x14ac:dyDescent="0.2">
      <c r="A28" s="67"/>
      <c r="B28" s="68"/>
      <c r="C28" s="68"/>
      <c r="D28" s="68"/>
      <c r="E28" s="68">
        <f t="shared" si="0"/>
        <v>0</v>
      </c>
      <c r="F28" s="49" t="str">
        <f t="shared" si="1"/>
        <v/>
      </c>
      <c r="G28" s="69">
        <f t="shared" si="2"/>
        <v>0</v>
      </c>
      <c r="H28" s="67"/>
    </row>
    <row r="29" spans="1:8" x14ac:dyDescent="0.2">
      <c r="A29" s="67"/>
      <c r="B29" s="68"/>
      <c r="C29" s="68"/>
      <c r="D29" s="68"/>
      <c r="E29" s="68">
        <f t="shared" si="0"/>
        <v>0</v>
      </c>
      <c r="F29" s="49" t="str">
        <f t="shared" si="1"/>
        <v/>
      </c>
      <c r="G29" s="69">
        <f t="shared" si="2"/>
        <v>0</v>
      </c>
      <c r="H29" s="67"/>
    </row>
    <row r="30" spans="1:8" x14ac:dyDescent="0.2">
      <c r="A30" s="67"/>
      <c r="B30" s="68"/>
      <c r="C30" s="68"/>
      <c r="D30" s="68"/>
      <c r="E30" s="68">
        <f t="shared" si="0"/>
        <v>0</v>
      </c>
      <c r="F30" s="49" t="str">
        <f t="shared" si="1"/>
        <v/>
      </c>
      <c r="G30" s="69">
        <f t="shared" si="2"/>
        <v>0</v>
      </c>
      <c r="H30" s="67"/>
    </row>
    <row r="31" spans="1:8" x14ac:dyDescent="0.2">
      <c r="A31" s="67"/>
      <c r="B31" s="68"/>
      <c r="C31" s="68"/>
      <c r="D31" s="68"/>
      <c r="E31" s="68">
        <f t="shared" si="0"/>
        <v>0</v>
      </c>
      <c r="F31" s="49" t="str">
        <f t="shared" si="1"/>
        <v/>
      </c>
      <c r="G31" s="69">
        <f t="shared" si="2"/>
        <v>0</v>
      </c>
      <c r="H31" s="67"/>
    </row>
    <row r="32" spans="1:8" x14ac:dyDescent="0.2">
      <c r="A32" s="67"/>
      <c r="B32" s="68"/>
      <c r="C32" s="68"/>
      <c r="D32" s="68"/>
      <c r="E32" s="68">
        <f t="shared" si="0"/>
        <v>0</v>
      </c>
      <c r="F32" s="49" t="str">
        <f t="shared" si="1"/>
        <v/>
      </c>
      <c r="G32" s="69">
        <f t="shared" si="2"/>
        <v>0</v>
      </c>
      <c r="H32" s="67"/>
    </row>
    <row r="33" spans="1:8" x14ac:dyDescent="0.2">
      <c r="A33" s="67"/>
      <c r="B33" s="68"/>
      <c r="C33" s="68"/>
      <c r="D33" s="68"/>
      <c r="E33" s="68">
        <f t="shared" si="0"/>
        <v>0</v>
      </c>
      <c r="F33" s="49" t="str">
        <f t="shared" si="1"/>
        <v/>
      </c>
      <c r="G33" s="69">
        <f t="shared" si="2"/>
        <v>0</v>
      </c>
      <c r="H33" s="67"/>
    </row>
    <row r="34" spans="1:8" x14ac:dyDescent="0.2">
      <c r="A34" s="67"/>
      <c r="B34" s="68"/>
      <c r="C34" s="68"/>
      <c r="D34" s="68"/>
      <c r="E34" s="68">
        <f t="shared" si="0"/>
        <v>0</v>
      </c>
      <c r="F34" s="49" t="str">
        <f t="shared" si="1"/>
        <v/>
      </c>
      <c r="G34" s="69">
        <f t="shared" si="2"/>
        <v>0</v>
      </c>
      <c r="H34" s="67"/>
    </row>
    <row r="35" spans="1:8" x14ac:dyDescent="0.2">
      <c r="A35" s="67"/>
      <c r="B35" s="68"/>
      <c r="C35" s="68"/>
      <c r="D35" s="68"/>
      <c r="E35" s="68">
        <f t="shared" si="0"/>
        <v>0</v>
      </c>
      <c r="F35" s="49" t="str">
        <f t="shared" si="1"/>
        <v/>
      </c>
      <c r="G35" s="69">
        <f t="shared" si="2"/>
        <v>0</v>
      </c>
      <c r="H35" s="67"/>
    </row>
    <row r="36" spans="1:8" x14ac:dyDescent="0.2">
      <c r="A36" s="67"/>
      <c r="B36" s="68"/>
      <c r="C36" s="68"/>
      <c r="D36" s="68"/>
      <c r="E36" s="68">
        <f t="shared" si="0"/>
        <v>0</v>
      </c>
      <c r="F36" s="49" t="str">
        <f t="shared" si="1"/>
        <v/>
      </c>
      <c r="G36" s="69">
        <f t="shared" si="2"/>
        <v>0</v>
      </c>
      <c r="H36" s="67"/>
    </row>
    <row r="37" spans="1:8" x14ac:dyDescent="0.2">
      <c r="A37" s="67"/>
      <c r="B37" s="68"/>
      <c r="C37" s="68"/>
      <c r="D37" s="68"/>
      <c r="E37" s="68">
        <f t="shared" si="0"/>
        <v>0</v>
      </c>
      <c r="F37" s="49" t="str">
        <f t="shared" si="1"/>
        <v/>
      </c>
      <c r="G37" s="69">
        <f t="shared" si="2"/>
        <v>0</v>
      </c>
      <c r="H37" s="67"/>
    </row>
    <row r="38" spans="1:8" x14ac:dyDescent="0.2">
      <c r="A38" s="67"/>
      <c r="B38" s="68"/>
      <c r="C38" s="68"/>
      <c r="D38" s="68"/>
      <c r="E38" s="68">
        <f t="shared" si="0"/>
        <v>0</v>
      </c>
      <c r="F38" s="49" t="str">
        <f t="shared" si="1"/>
        <v/>
      </c>
      <c r="G38" s="69">
        <f t="shared" si="2"/>
        <v>0</v>
      </c>
      <c r="H38" s="67"/>
    </row>
    <row r="39" spans="1:8" x14ac:dyDescent="0.2">
      <c r="A39" s="67"/>
      <c r="B39" s="68"/>
      <c r="C39" s="68"/>
      <c r="D39" s="68"/>
      <c r="E39" s="68">
        <f t="shared" si="0"/>
        <v>0</v>
      </c>
      <c r="F39" s="49" t="str">
        <f t="shared" si="1"/>
        <v/>
      </c>
      <c r="G39" s="69">
        <f t="shared" si="2"/>
        <v>0</v>
      </c>
      <c r="H39" s="67"/>
    </row>
    <row r="40" spans="1:8" ht="13.5" thickBot="1" x14ac:dyDescent="0.25">
      <c r="B40" s="72">
        <f>SUM(B3:B39)</f>
        <v>0</v>
      </c>
      <c r="C40" s="72">
        <f>SUM(C3:C39)</f>
        <v>0</v>
      </c>
      <c r="D40" s="72">
        <f>SUM(D3:D39)</f>
        <v>0</v>
      </c>
      <c r="E40" s="72">
        <f>SUM(E3:E39)</f>
        <v>0</v>
      </c>
      <c r="G40" s="72">
        <f>SUM(G3:G39)</f>
        <v>0</v>
      </c>
    </row>
    <row r="41" spans="1:8" ht="13.5" thickTop="1" x14ac:dyDescent="0.2"/>
  </sheetData>
  <mergeCells count="3">
    <mergeCell ref="J3:K3"/>
    <mergeCell ref="J11:K11"/>
    <mergeCell ref="E1:H1"/>
  </mergeCells>
  <printOptions horizontalCentered="1" gridLinesSet="0"/>
  <pageMargins left="0.7" right="0.7" top="0.75" bottom="0.75" header="0.3" footer="0.3"/>
  <pageSetup scale="74" fitToHeight="99" orientation="portrait" r:id="rId1"/>
  <headerFooter differentFirst="1"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Cost Reconciliation</vt:lpstr>
      <vt:lpstr>Sales Tax Credit</vt:lpstr>
      <vt:lpstr>'Cost Reconciliation'!Print_Area</vt:lpstr>
      <vt:lpstr>'Sales Tax Credit'!Print_Area</vt:lpstr>
      <vt:lpstr>'Sales Tax Credit'!Print_Titles</vt:lpstr>
    </vt:vector>
  </TitlesOfParts>
  <Company>City of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Anderson</dc:creator>
  <cp:lastModifiedBy>Bromberg, Samantha</cp:lastModifiedBy>
  <cp:lastPrinted>2020-09-28T20:15:17Z</cp:lastPrinted>
  <dcterms:created xsi:type="dcterms:W3CDTF">2009-03-16T22:54:14Z</dcterms:created>
  <dcterms:modified xsi:type="dcterms:W3CDTF">2021-05-10T20:31:01Z</dcterms:modified>
</cp:coreProperties>
</file>